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01.munster.org\files\Town Manager's Office\TM Jim\August 18\"/>
    </mc:Choice>
  </mc:AlternateContent>
  <xr:revisionPtr revIDLastSave="0" documentId="8_{764A3F93-F778-4DB1-9E6A-29FE2C980038}" xr6:coauthVersionLast="47" xr6:coauthVersionMax="47" xr10:uidLastSave="{00000000-0000-0000-0000-000000000000}"/>
  <bookViews>
    <workbookView xWindow="-28920" yWindow="-120" windowWidth="29040" windowHeight="15720" activeTab="1" xr2:uid="{91FC246E-53FB-4AA0-9A2B-2C29DCC063BA}"/>
  </bookViews>
  <sheets>
    <sheet name="GO" sheetId="2" r:id="rId1"/>
    <sheet name="Park" sheetId="1" r:id="rId2"/>
  </sheets>
  <definedNames>
    <definedName name="_xlnm.Print_Area" localSheetId="0">GO!$A$1:$C$32</definedName>
    <definedName name="_xlnm.Print_Area" localSheetId="1">Park!$A$1:$C$42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" l="1"/>
  <c r="C32" i="2"/>
  <c r="D32" i="2"/>
  <c r="C30" i="2"/>
  <c r="D30" i="2" s="1"/>
  <c r="C28" i="2"/>
  <c r="C14" i="2"/>
  <c r="D37" i="1"/>
  <c r="C38" i="1"/>
  <c r="C24" i="1"/>
  <c r="C7" i="1"/>
  <c r="C12" i="1"/>
  <c r="D23" i="1"/>
  <c r="D42" i="1" s="1"/>
  <c r="C42" i="1" s="1"/>
  <c r="D6" i="1"/>
  <c r="D27" i="2" l="1"/>
  <c r="D17" i="2"/>
  <c r="K41" i="2"/>
  <c r="K27" i="2"/>
  <c r="K19" i="2"/>
  <c r="K11" i="2"/>
  <c r="D13" i="2"/>
  <c r="D11" i="1"/>
  <c r="C40" i="1"/>
  <c r="D40" i="1" s="1"/>
</calcChain>
</file>

<file path=xl/sharedStrings.xml><?xml version="1.0" encoding="utf-8"?>
<sst xmlns="http://schemas.openxmlformats.org/spreadsheetml/2006/main" count="109" uniqueCount="69">
  <si>
    <t>Project</t>
  </si>
  <si>
    <t>Estimated Cost</t>
  </si>
  <si>
    <t>Issuance</t>
  </si>
  <si>
    <t>Repave Fisher Street Bike Path</t>
  </si>
  <si>
    <t>Replace Truck #141</t>
  </si>
  <si>
    <t>Replace Truck #143</t>
  </si>
  <si>
    <t>Replace Z-trak Mower #109</t>
  </si>
  <si>
    <t>Replace Z-trak Mower #113</t>
  </si>
  <si>
    <t>Replace Truck #214</t>
  </si>
  <si>
    <t>Replace 2 Triplex mowers: Golf</t>
  </si>
  <si>
    <t>Replace 2 tractors: Deere models 4320</t>
  </si>
  <si>
    <t>Replace Truck #213</t>
  </si>
  <si>
    <t>Replace 2 Triplex Toro mowers: Golf</t>
  </si>
  <si>
    <t xml:space="preserve">Replace Front Cut Deere 1575mower: Golf </t>
  </si>
  <si>
    <t>Replace John Deere TX4x2 (3): Golf</t>
  </si>
  <si>
    <t>Replace John Deere Progator/Utility Vehicle</t>
  </si>
  <si>
    <t>Beech Park: improve court area, playground, add soccer or volleyball court</t>
  </si>
  <si>
    <t>Pennsy Greenway entry arch at Main Street</t>
  </si>
  <si>
    <t>2026-2027</t>
  </si>
  <si>
    <t>Community Park: Softball field improvements</t>
  </si>
  <si>
    <t>Community Park: South end assessment</t>
  </si>
  <si>
    <t>Community Park: Repave south lot and drive</t>
  </si>
  <si>
    <t>Community Park</t>
  </si>
  <si>
    <t>Other Park Improvements</t>
  </si>
  <si>
    <t>Vehicles &amp; Equipment</t>
  </si>
  <si>
    <t>West Lakes: Restroom fiber/surveillance</t>
  </si>
  <si>
    <t>Cobblestone Park: Tennis/Pickleball Court</t>
  </si>
  <si>
    <t>Heritage Park: Site improvements, gazebo</t>
  </si>
  <si>
    <t>Monon Trailhead Sign</t>
  </si>
  <si>
    <t>Systemwide accessibility improvements</t>
  </si>
  <si>
    <t>Pool improvements</t>
  </si>
  <si>
    <t>Other park improvements</t>
  </si>
  <si>
    <t>Police: Rifles</t>
  </si>
  <si>
    <t>Police: Rifle Sites</t>
  </si>
  <si>
    <t>Police: Intersection Cameras</t>
  </si>
  <si>
    <t>Police: License Plate Readers</t>
  </si>
  <si>
    <t>Police: Fiber Update</t>
  </si>
  <si>
    <t>Police: Radars</t>
  </si>
  <si>
    <t>Police: Pepperball Guns</t>
  </si>
  <si>
    <t>Police</t>
  </si>
  <si>
    <t>Bond Year</t>
  </si>
  <si>
    <t>Police: Surveillance Upgrades Train Stations</t>
  </si>
  <si>
    <t>Police: Duty Weapons</t>
  </si>
  <si>
    <t>Fire: New Engine</t>
  </si>
  <si>
    <t>Fire</t>
  </si>
  <si>
    <t>Street: Road Resurfacing</t>
  </si>
  <si>
    <t>Street: Sidewalk Replacement</t>
  </si>
  <si>
    <t>Street: Pole Barn</t>
  </si>
  <si>
    <t>Street: New Bucket Truck</t>
  </si>
  <si>
    <t>Street: Replace Street Sweepers #364 &amp; #365</t>
  </si>
  <si>
    <t>Street: Road striper/equipment</t>
  </si>
  <si>
    <t>Street: 2 new quad cab 2500</t>
  </si>
  <si>
    <t>Public Works</t>
  </si>
  <si>
    <t>West Lakes: Washroom/storage building</t>
  </si>
  <si>
    <t>West Lakes Park</t>
  </si>
  <si>
    <t>Manor Park: create park north of train parking lot</t>
  </si>
  <si>
    <t>Total: Vehicles &amp; Equipment</t>
  </si>
  <si>
    <t>Total: Community Park</t>
  </si>
  <si>
    <t>Total: West Lakes Park</t>
  </si>
  <si>
    <t>Total: Other Park Improvements</t>
  </si>
  <si>
    <t>Total Bond:</t>
  </si>
  <si>
    <t>Project Year</t>
  </si>
  <si>
    <t>Total Police:</t>
  </si>
  <si>
    <t>Total Fire:</t>
  </si>
  <si>
    <t>Total Public Works/Street:</t>
  </si>
  <si>
    <t>Issuance:</t>
  </si>
  <si>
    <t>Costs of Bond Issuance:</t>
  </si>
  <si>
    <t>Baker Tilly Analysis</t>
  </si>
  <si>
    <t>Street: Replace Dump Truck F550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</si>
</sst>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64" fontId="0" fillId="0" borderId="0" xfId="1" applyNumberFormat="1" applyFont="1"/>
    <xf numFmtId="164" fontId="0" fillId="0" borderId="1" xfId="1" applyNumberFormat="1" applyFont="1" applyBorder="1"/>
    <xf numFmtId="165" fontId="0" fillId="0" borderId="0" xfId="2" applyNumberFormat="1" applyFont="1"/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64" fontId="0" fillId="0" borderId="1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right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65" fontId="2" fillId="0" borderId="0" xfId="2" applyNumberFormat="1" applyFont="1"/>
    <xf numFmtId="0" fontId="5" fillId="0" borderId="0" xfId="0" applyFont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165" fontId="2" fillId="0" borderId="0" xfId="2" applyNumberFormat="1" applyFont="1" applyBorder="1"/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vertical="center"/>
    </xf>
    <xf numFmtId="165" fontId="0" fillId="2" borderId="1" xfId="2" applyNumberFormat="1" applyFont="1" applyFill="1" applyBorder="1"/>
    <xf numFmtId="0" fontId="5" fillId="2" borderId="0" xfId="0" applyFont="1" applyFill="1" applyAlignment="1">
      <alignment horizontal="right" vertical="center"/>
    </xf>
    <xf numFmtId="165" fontId="2" fillId="2" borderId="0" xfId="2" applyNumberFormat="1" applyFont="1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C3DD6-2567-4BB3-91F3-3D318E0E7358}">
  <sheetPr>
    <pageSetUpPr fitToPage="1"/>
  </sheetPr>
  <dimension ref="A2:L41"/>
  <sheetViews>
    <sheetView topLeftCell="A21" zoomScale="175" zoomScaleNormal="175" workbookViewId="0">
      <selection activeCell="B33" sqref="B33"/>
    </sheetView>
  </sheetViews>
  <sheetFormatPr defaultRowHeight="14.25" x14ac:dyDescent="0.2"/>
  <cols>
    <col min="1" max="1" width="10.875" style="1" bestFit="1" customWidth="1"/>
    <col min="2" max="2" width="39.25" bestFit="1" customWidth="1"/>
    <col min="3" max="3" width="14.875" style="3" bestFit="1" customWidth="1"/>
    <col min="4" max="4" width="11.125" bestFit="1" customWidth="1"/>
    <col min="5" max="5" width="11.75" bestFit="1" customWidth="1"/>
    <col min="8" max="8" width="9.375" bestFit="1" customWidth="1"/>
    <col min="9" max="9" width="27.375" customWidth="1"/>
    <col min="10" max="10" width="11.125" bestFit="1" customWidth="1"/>
    <col min="11" max="11" width="9.625" bestFit="1" customWidth="1"/>
    <col min="12" max="12" width="5.875" bestFit="1" customWidth="1"/>
  </cols>
  <sheetData>
    <row r="2" spans="1:12" x14ac:dyDescent="0.2">
      <c r="B2" s="30"/>
      <c r="C2" s="30"/>
    </row>
    <row r="4" spans="1:12" x14ac:dyDescent="0.2">
      <c r="A4" s="11" t="s">
        <v>61</v>
      </c>
      <c r="B4" s="11" t="s">
        <v>0</v>
      </c>
      <c r="C4" s="13" t="s">
        <v>1</v>
      </c>
    </row>
    <row r="6" spans="1:12" x14ac:dyDescent="0.2">
      <c r="H6" t="s">
        <v>40</v>
      </c>
      <c r="J6" s="3"/>
    </row>
    <row r="7" spans="1:12" x14ac:dyDescent="0.2">
      <c r="A7" s="7">
        <v>2026</v>
      </c>
      <c r="B7" s="9" t="s">
        <v>32</v>
      </c>
      <c r="C7" s="6">
        <v>70000</v>
      </c>
      <c r="H7">
        <v>2026</v>
      </c>
      <c r="I7" t="s">
        <v>34</v>
      </c>
      <c r="J7" s="5">
        <v>50000</v>
      </c>
    </row>
    <row r="8" spans="1:12" x14ac:dyDescent="0.2">
      <c r="A8" s="7">
        <v>2026</v>
      </c>
      <c r="B8" s="9" t="s">
        <v>33</v>
      </c>
      <c r="C8" s="3">
        <v>70000</v>
      </c>
      <c r="H8">
        <v>2026</v>
      </c>
      <c r="I8" t="s">
        <v>35</v>
      </c>
      <c r="J8" s="3">
        <v>55000</v>
      </c>
    </row>
    <row r="9" spans="1:12" x14ac:dyDescent="0.2">
      <c r="A9" s="7">
        <v>2026</v>
      </c>
      <c r="B9" s="9" t="s">
        <v>34</v>
      </c>
      <c r="C9" s="3">
        <v>40000</v>
      </c>
      <c r="H9">
        <v>2026</v>
      </c>
      <c r="I9" t="s">
        <v>41</v>
      </c>
      <c r="J9" s="3">
        <v>50000</v>
      </c>
    </row>
    <row r="10" spans="1:12" x14ac:dyDescent="0.2">
      <c r="A10" s="7">
        <v>2026</v>
      </c>
      <c r="B10" s="9" t="s">
        <v>35</v>
      </c>
      <c r="C10" s="3">
        <v>55000</v>
      </c>
      <c r="H10">
        <v>2026</v>
      </c>
      <c r="I10" t="s">
        <v>36</v>
      </c>
      <c r="J10" s="3">
        <v>200000</v>
      </c>
    </row>
    <row r="11" spans="1:12" x14ac:dyDescent="0.2">
      <c r="A11" s="7">
        <v>2026</v>
      </c>
      <c r="B11" s="9" t="s">
        <v>36</v>
      </c>
      <c r="C11" s="3">
        <v>200000</v>
      </c>
      <c r="H11">
        <v>2026</v>
      </c>
      <c r="I11" s="2" t="s">
        <v>38</v>
      </c>
      <c r="J11" s="4">
        <v>6000</v>
      </c>
      <c r="K11" s="6">
        <f>SUM(J7:J11)</f>
        <v>361000</v>
      </c>
      <c r="L11" t="s">
        <v>39</v>
      </c>
    </row>
    <row r="12" spans="1:12" x14ac:dyDescent="0.2">
      <c r="A12" s="7">
        <v>2026</v>
      </c>
      <c r="B12" s="9" t="s">
        <v>37</v>
      </c>
      <c r="C12" s="3">
        <v>6000</v>
      </c>
    </row>
    <row r="13" spans="1:12" x14ac:dyDescent="0.2">
      <c r="A13" s="7">
        <v>2026</v>
      </c>
      <c r="B13" s="8" t="s">
        <v>38</v>
      </c>
      <c r="C13" s="4">
        <v>6000</v>
      </c>
      <c r="D13" s="6">
        <f>SUM(C7:C13)</f>
        <v>447000</v>
      </c>
      <c r="E13" t="s">
        <v>39</v>
      </c>
    </row>
    <row r="14" spans="1:12" ht="15" x14ac:dyDescent="0.25">
      <c r="A14" s="7"/>
      <c r="B14" s="17" t="s">
        <v>62</v>
      </c>
      <c r="C14" s="21">
        <f>SUM(C7:C13)</f>
        <v>447000</v>
      </c>
      <c r="H14" t="s">
        <v>40</v>
      </c>
      <c r="J14" s="3"/>
    </row>
    <row r="15" spans="1:12" x14ac:dyDescent="0.2">
      <c r="A15" s="7"/>
      <c r="B15" s="9"/>
      <c r="H15">
        <v>2027</v>
      </c>
      <c r="I15" t="s">
        <v>34</v>
      </c>
      <c r="J15" s="5">
        <v>40000</v>
      </c>
    </row>
    <row r="16" spans="1:12" x14ac:dyDescent="0.2">
      <c r="A16" s="7"/>
      <c r="B16" s="9"/>
      <c r="H16">
        <v>2027</v>
      </c>
      <c r="I16" t="s">
        <v>35</v>
      </c>
      <c r="J16" s="3">
        <v>55000</v>
      </c>
    </row>
    <row r="17" spans="1:12" x14ac:dyDescent="0.2">
      <c r="A17" s="24">
        <v>2026</v>
      </c>
      <c r="B17" s="25" t="s">
        <v>43</v>
      </c>
      <c r="C17" s="26">
        <v>0</v>
      </c>
      <c r="D17" s="6">
        <f>SUM(C17)</f>
        <v>0</v>
      </c>
      <c r="E17" t="s">
        <v>44</v>
      </c>
      <c r="H17" s="9">
        <v>2027</v>
      </c>
      <c r="I17" t="s">
        <v>37</v>
      </c>
      <c r="J17" s="3">
        <v>6000</v>
      </c>
    </row>
    <row r="18" spans="1:12" ht="15" x14ac:dyDescent="0.25">
      <c r="A18" s="24"/>
      <c r="B18" s="27" t="s">
        <v>63</v>
      </c>
      <c r="C18" s="28">
        <f>SUM(C17)</f>
        <v>0</v>
      </c>
      <c r="H18">
        <v>2027</v>
      </c>
      <c r="I18" t="s">
        <v>36</v>
      </c>
      <c r="J18" s="3">
        <v>200000</v>
      </c>
    </row>
    <row r="19" spans="1:12" x14ac:dyDescent="0.2">
      <c r="A19" s="7"/>
      <c r="B19" s="16"/>
      <c r="H19">
        <v>2027</v>
      </c>
      <c r="I19" s="2" t="s">
        <v>38</v>
      </c>
      <c r="J19" s="4">
        <v>6000</v>
      </c>
      <c r="K19" s="6">
        <f>SUM(J15:J19)</f>
        <v>307000</v>
      </c>
      <c r="L19" t="s">
        <v>39</v>
      </c>
    </row>
    <row r="20" spans="1:12" x14ac:dyDescent="0.2">
      <c r="A20" s="7">
        <v>2026</v>
      </c>
      <c r="B20" s="9" t="s">
        <v>45</v>
      </c>
      <c r="C20" s="3">
        <v>2000000</v>
      </c>
    </row>
    <row r="21" spans="1:12" x14ac:dyDescent="0.2">
      <c r="A21" s="7">
        <v>2026</v>
      </c>
      <c r="B21" s="9" t="s">
        <v>46</v>
      </c>
      <c r="C21" s="3">
        <v>200000</v>
      </c>
    </row>
    <row r="22" spans="1:12" x14ac:dyDescent="0.2">
      <c r="A22" s="7">
        <v>2026</v>
      </c>
      <c r="B22" s="9" t="s">
        <v>47</v>
      </c>
      <c r="C22" s="3">
        <v>500000</v>
      </c>
    </row>
    <row r="23" spans="1:12" x14ac:dyDescent="0.2">
      <c r="A23" s="7">
        <v>2026</v>
      </c>
      <c r="B23" s="9" t="s">
        <v>49</v>
      </c>
      <c r="C23" s="3">
        <v>600000</v>
      </c>
      <c r="H23" t="s">
        <v>40</v>
      </c>
      <c r="J23" s="3"/>
    </row>
    <row r="24" spans="1:12" x14ac:dyDescent="0.2">
      <c r="A24" s="7">
        <v>2026</v>
      </c>
      <c r="B24" s="9" t="s">
        <v>48</v>
      </c>
      <c r="C24" s="3">
        <v>180000</v>
      </c>
      <c r="H24">
        <v>2028</v>
      </c>
      <c r="I24" t="s">
        <v>34</v>
      </c>
      <c r="J24" s="5">
        <v>50000</v>
      </c>
    </row>
    <row r="25" spans="1:12" x14ac:dyDescent="0.2">
      <c r="A25" s="7">
        <v>2026</v>
      </c>
      <c r="B25" s="9" t="s">
        <v>68</v>
      </c>
      <c r="C25" s="3">
        <v>160000</v>
      </c>
      <c r="H25">
        <v>2028</v>
      </c>
      <c r="I25" t="s">
        <v>35</v>
      </c>
      <c r="J25" s="3">
        <v>55000</v>
      </c>
    </row>
    <row r="26" spans="1:12" x14ac:dyDescent="0.2">
      <c r="A26" s="7">
        <v>2026</v>
      </c>
      <c r="B26" s="9" t="s">
        <v>50</v>
      </c>
      <c r="C26" s="3">
        <v>100000</v>
      </c>
      <c r="H26">
        <v>2028</v>
      </c>
      <c r="I26" t="s">
        <v>36</v>
      </c>
      <c r="J26" s="3">
        <v>200000</v>
      </c>
    </row>
    <row r="27" spans="1:12" x14ac:dyDescent="0.2">
      <c r="A27" s="7">
        <v>2026</v>
      </c>
      <c r="B27" s="8" t="s">
        <v>51</v>
      </c>
      <c r="C27" s="4">
        <v>140000</v>
      </c>
      <c r="D27" s="6">
        <f>SUM(C20:C27)</f>
        <v>3880000</v>
      </c>
      <c r="E27" t="s">
        <v>52</v>
      </c>
      <c r="H27">
        <v>2028</v>
      </c>
      <c r="I27" s="2" t="s">
        <v>38</v>
      </c>
      <c r="J27" s="4">
        <v>6000</v>
      </c>
      <c r="K27" s="6">
        <f>SUM(J24:J27)</f>
        <v>311000</v>
      </c>
      <c r="L27" t="s">
        <v>39</v>
      </c>
    </row>
    <row r="28" spans="1:12" ht="15" x14ac:dyDescent="0.25">
      <c r="A28" s="7"/>
      <c r="B28" s="17" t="s">
        <v>64</v>
      </c>
      <c r="C28" s="21">
        <f>SUM(C20:C27)</f>
        <v>3880000</v>
      </c>
    </row>
    <row r="30" spans="1:12" ht="15" x14ac:dyDescent="0.25">
      <c r="A30" s="7">
        <v>2025</v>
      </c>
      <c r="B30" s="22" t="s">
        <v>66</v>
      </c>
      <c r="C30" s="21">
        <f>154200+50800</f>
        <v>205000</v>
      </c>
      <c r="D30" s="5">
        <f>C30</f>
        <v>205000</v>
      </c>
      <c r="E30" t="s">
        <v>2</v>
      </c>
    </row>
    <row r="31" spans="1:12" x14ac:dyDescent="0.2">
      <c r="A31" s="7"/>
      <c r="B31" s="9"/>
      <c r="D31" s="3"/>
    </row>
    <row r="32" spans="1:12" ht="15" x14ac:dyDescent="0.25">
      <c r="B32" s="23" t="s">
        <v>60</v>
      </c>
      <c r="C32" s="21">
        <f>C30+C28+C18+C14</f>
        <v>4532000</v>
      </c>
      <c r="D32" s="6">
        <f>SUM(D13:D30)</f>
        <v>4532000</v>
      </c>
    </row>
    <row r="33" spans="2:12" x14ac:dyDescent="0.2">
      <c r="B33" s="29" t="s">
        <v>67</v>
      </c>
      <c r="C33" s="3">
        <v>5080000</v>
      </c>
    </row>
    <row r="35" spans="2:12" x14ac:dyDescent="0.2">
      <c r="C35" s="14"/>
      <c r="D35" s="6"/>
      <c r="H35" t="s">
        <v>40</v>
      </c>
      <c r="J35" s="3"/>
    </row>
    <row r="36" spans="2:12" x14ac:dyDescent="0.2">
      <c r="H36">
        <v>2029</v>
      </c>
      <c r="I36" t="s">
        <v>34</v>
      </c>
      <c r="J36" s="5">
        <v>40000</v>
      </c>
    </row>
    <row r="37" spans="2:12" x14ac:dyDescent="0.2">
      <c r="H37">
        <v>2029</v>
      </c>
      <c r="I37" t="s">
        <v>35</v>
      </c>
      <c r="J37" s="3">
        <v>55000</v>
      </c>
    </row>
    <row r="38" spans="2:12" x14ac:dyDescent="0.2">
      <c r="H38" s="9">
        <v>2029</v>
      </c>
      <c r="I38" t="s">
        <v>37</v>
      </c>
      <c r="J38" s="3">
        <v>6000</v>
      </c>
    </row>
    <row r="39" spans="2:12" x14ac:dyDescent="0.2">
      <c r="H39">
        <v>2029</v>
      </c>
      <c r="I39" t="s">
        <v>36</v>
      </c>
      <c r="J39" s="3">
        <v>200000</v>
      </c>
    </row>
    <row r="40" spans="2:12" x14ac:dyDescent="0.2">
      <c r="H40">
        <v>2029</v>
      </c>
      <c r="I40" t="s">
        <v>42</v>
      </c>
      <c r="J40" s="3">
        <v>60000</v>
      </c>
    </row>
    <row r="41" spans="2:12" x14ac:dyDescent="0.2">
      <c r="H41">
        <v>2029</v>
      </c>
      <c r="I41" s="2" t="s">
        <v>38</v>
      </c>
      <c r="J41" s="4">
        <v>6000</v>
      </c>
      <c r="K41" s="6">
        <f>SUM(J36:J41)</f>
        <v>367000</v>
      </c>
      <c r="L41" t="s">
        <v>39</v>
      </c>
    </row>
  </sheetData>
  <mergeCells count="1">
    <mergeCell ref="B2:C2"/>
  </mergeCells>
  <printOptions horizontalCentered="1"/>
  <pageMargins left="0.7" right="0.7" top="1" bottom="0.75" header="0.8" footer="0.3"/>
  <pageSetup orientation="portrait" verticalDpi="0" r:id="rId1"/>
  <headerFooter>
    <oddHeader>&amp;C&amp;16Project List for 2025 General Obligation Bond</oddHeader>
    <oddFooter>&amp;L2025 Bonds/&amp;F
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14358-D6C7-456A-BCA2-D72480DA5098}">
  <sheetPr>
    <pageSetUpPr fitToPage="1"/>
  </sheetPr>
  <dimension ref="A3:E43"/>
  <sheetViews>
    <sheetView tabSelected="1" zoomScale="87" zoomScaleNormal="87" workbookViewId="0">
      <selection activeCell="C44" sqref="C44"/>
    </sheetView>
  </sheetViews>
  <sheetFormatPr defaultRowHeight="21" customHeight="1" x14ac:dyDescent="0.2"/>
  <cols>
    <col min="1" max="1" width="10.875" style="7" bestFit="1" customWidth="1"/>
    <col min="2" max="2" width="63.75" style="9" customWidth="1"/>
    <col min="3" max="3" width="14.875" style="3" bestFit="1" customWidth="1"/>
    <col min="4" max="4" width="13" style="3" bestFit="1" customWidth="1"/>
  </cols>
  <sheetData>
    <row r="3" spans="1:5" ht="21" customHeight="1" x14ac:dyDescent="0.2">
      <c r="A3" s="11" t="s">
        <v>61</v>
      </c>
      <c r="B3" s="11" t="s">
        <v>0</v>
      </c>
      <c r="C3" s="13" t="s">
        <v>1</v>
      </c>
    </row>
    <row r="5" spans="1:5" ht="21" customHeight="1" x14ac:dyDescent="0.2">
      <c r="A5" s="7">
        <v>2026</v>
      </c>
      <c r="B5" s="9" t="s">
        <v>53</v>
      </c>
      <c r="C5" s="5">
        <v>400000</v>
      </c>
    </row>
    <row r="6" spans="1:5" ht="21" customHeight="1" x14ac:dyDescent="0.2">
      <c r="A6" s="11" t="s">
        <v>18</v>
      </c>
      <c r="B6" s="12" t="s">
        <v>25</v>
      </c>
      <c r="C6" s="4">
        <v>70000</v>
      </c>
      <c r="D6" s="5">
        <f>SUM(C5:C6)</f>
        <v>470000</v>
      </c>
      <c r="E6" t="s">
        <v>54</v>
      </c>
    </row>
    <row r="7" spans="1:5" ht="21" customHeight="1" x14ac:dyDescent="0.25">
      <c r="A7" s="15"/>
      <c r="B7" s="20" t="s">
        <v>58</v>
      </c>
      <c r="C7" s="18">
        <f>SUM(C5:C6)</f>
        <v>470000</v>
      </c>
    </row>
    <row r="9" spans="1:5" ht="21" customHeight="1" x14ac:dyDescent="0.2">
      <c r="A9" s="7" t="s">
        <v>18</v>
      </c>
      <c r="B9" s="10" t="s">
        <v>19</v>
      </c>
      <c r="C9" s="5">
        <v>20000</v>
      </c>
    </row>
    <row r="10" spans="1:5" ht="21" customHeight="1" x14ac:dyDescent="0.2">
      <c r="A10" s="7" t="s">
        <v>18</v>
      </c>
      <c r="B10" s="10" t="s">
        <v>20</v>
      </c>
      <c r="C10" s="3">
        <v>150000</v>
      </c>
    </row>
    <row r="11" spans="1:5" ht="21" customHeight="1" x14ac:dyDescent="0.2">
      <c r="A11" s="11" t="s">
        <v>18</v>
      </c>
      <c r="B11" s="12" t="s">
        <v>21</v>
      </c>
      <c r="C11" s="4">
        <v>750000</v>
      </c>
      <c r="D11" s="5">
        <f>SUM(C9:C11)</f>
        <v>920000</v>
      </c>
      <c r="E11" t="s">
        <v>22</v>
      </c>
    </row>
    <row r="12" spans="1:5" ht="21" customHeight="1" x14ac:dyDescent="0.25">
      <c r="A12" s="15"/>
      <c r="B12" s="20" t="s">
        <v>57</v>
      </c>
      <c r="C12" s="18">
        <f>SUM(C9:C11)</f>
        <v>920000</v>
      </c>
      <c r="D12" s="5"/>
    </row>
    <row r="14" spans="1:5" ht="21" customHeight="1" x14ac:dyDescent="0.2">
      <c r="A14" s="7" t="s">
        <v>18</v>
      </c>
      <c r="B14" s="10" t="s">
        <v>26</v>
      </c>
      <c r="C14" s="5">
        <v>350000</v>
      </c>
    </row>
    <row r="15" spans="1:5" ht="21" customHeight="1" x14ac:dyDescent="0.2">
      <c r="A15" s="7" t="s">
        <v>18</v>
      </c>
      <c r="B15" s="10" t="s">
        <v>27</v>
      </c>
      <c r="C15" s="3">
        <v>250000</v>
      </c>
    </row>
    <row r="16" spans="1:5" ht="21" customHeight="1" x14ac:dyDescent="0.2">
      <c r="A16" s="7">
        <v>2026</v>
      </c>
      <c r="B16" s="10" t="s">
        <v>3</v>
      </c>
      <c r="C16" s="3">
        <v>282000</v>
      </c>
    </row>
    <row r="17" spans="1:5" ht="21" customHeight="1" x14ac:dyDescent="0.2">
      <c r="A17" s="7" t="s">
        <v>18</v>
      </c>
      <c r="B17" s="10" t="s">
        <v>28</v>
      </c>
      <c r="C17" s="3">
        <v>15000</v>
      </c>
    </row>
    <row r="18" spans="1:5" ht="21" customHeight="1" x14ac:dyDescent="0.2">
      <c r="A18" s="7" t="s">
        <v>18</v>
      </c>
      <c r="B18" s="10" t="s">
        <v>29</v>
      </c>
      <c r="C18" s="3">
        <v>75000</v>
      </c>
    </row>
    <row r="19" spans="1:5" ht="21" customHeight="1" x14ac:dyDescent="0.2">
      <c r="A19" s="7" t="s">
        <v>18</v>
      </c>
      <c r="B19" s="10" t="s">
        <v>30</v>
      </c>
      <c r="C19" s="3">
        <v>200000</v>
      </c>
    </row>
    <row r="20" spans="1:5" ht="21" customHeight="1" x14ac:dyDescent="0.2">
      <c r="A20" s="7" t="s">
        <v>18</v>
      </c>
      <c r="B20" s="10" t="s">
        <v>31</v>
      </c>
      <c r="C20" s="3">
        <v>20000</v>
      </c>
    </row>
    <row r="21" spans="1:5" ht="21" customHeight="1" x14ac:dyDescent="0.2">
      <c r="A21" s="7">
        <v>2027</v>
      </c>
      <c r="B21" s="10" t="s">
        <v>16</v>
      </c>
      <c r="C21" s="3">
        <v>500000</v>
      </c>
    </row>
    <row r="22" spans="1:5" ht="21" customHeight="1" x14ac:dyDescent="0.2">
      <c r="A22" s="7">
        <v>2027</v>
      </c>
      <c r="B22" s="10" t="s">
        <v>17</v>
      </c>
      <c r="C22" s="3">
        <v>60000</v>
      </c>
    </row>
    <row r="23" spans="1:5" ht="21" customHeight="1" x14ac:dyDescent="0.2">
      <c r="A23" s="11">
        <v>2027</v>
      </c>
      <c r="B23" s="12" t="s">
        <v>55</v>
      </c>
      <c r="C23" s="4">
        <v>300000</v>
      </c>
      <c r="D23" s="5">
        <f>SUM(C14:C23)</f>
        <v>2052000</v>
      </c>
      <c r="E23" t="s">
        <v>23</v>
      </c>
    </row>
    <row r="24" spans="1:5" ht="21" customHeight="1" x14ac:dyDescent="0.25">
      <c r="B24" s="17" t="s">
        <v>59</v>
      </c>
      <c r="C24" s="18">
        <f>SUM(C14:C23)</f>
        <v>2052000</v>
      </c>
    </row>
    <row r="26" spans="1:5" ht="21" customHeight="1" x14ac:dyDescent="0.2">
      <c r="A26" s="7">
        <v>2026</v>
      </c>
      <c r="B26" s="10" t="s">
        <v>4</v>
      </c>
      <c r="C26" s="5">
        <v>60000</v>
      </c>
    </row>
    <row r="27" spans="1:5" ht="21" customHeight="1" x14ac:dyDescent="0.2">
      <c r="A27" s="7">
        <v>2026</v>
      </c>
      <c r="B27" s="10" t="s">
        <v>5</v>
      </c>
      <c r="C27" s="3">
        <v>60000</v>
      </c>
    </row>
    <row r="28" spans="1:5" ht="21" customHeight="1" x14ac:dyDescent="0.2">
      <c r="A28" s="7">
        <v>2026</v>
      </c>
      <c r="B28" s="10" t="s">
        <v>8</v>
      </c>
      <c r="C28" s="3">
        <v>50000</v>
      </c>
    </row>
    <row r="29" spans="1:5" ht="21" customHeight="1" x14ac:dyDescent="0.2">
      <c r="A29" s="7">
        <v>2026</v>
      </c>
      <c r="B29" s="10" t="s">
        <v>6</v>
      </c>
      <c r="C29" s="3">
        <v>14500</v>
      </c>
    </row>
    <row r="30" spans="1:5" ht="21" customHeight="1" x14ac:dyDescent="0.2">
      <c r="A30" s="7">
        <v>2026</v>
      </c>
      <c r="B30" s="10" t="s">
        <v>7</v>
      </c>
      <c r="C30" s="3">
        <v>14500</v>
      </c>
    </row>
    <row r="31" spans="1:5" ht="21" customHeight="1" x14ac:dyDescent="0.2">
      <c r="A31" s="7">
        <v>2026</v>
      </c>
      <c r="B31" s="10" t="s">
        <v>9</v>
      </c>
      <c r="C31" s="3">
        <v>80000</v>
      </c>
    </row>
    <row r="32" spans="1:5" ht="21" customHeight="1" x14ac:dyDescent="0.2">
      <c r="A32" s="7">
        <v>2026</v>
      </c>
      <c r="B32" s="10" t="s">
        <v>10</v>
      </c>
      <c r="C32" s="3">
        <v>90000</v>
      </c>
    </row>
    <row r="33" spans="1:5" ht="21" customHeight="1" x14ac:dyDescent="0.2">
      <c r="A33" s="7">
        <v>2027</v>
      </c>
      <c r="B33" s="10" t="s">
        <v>11</v>
      </c>
      <c r="C33" s="3">
        <v>45000</v>
      </c>
    </row>
    <row r="34" spans="1:5" ht="21" customHeight="1" x14ac:dyDescent="0.2">
      <c r="A34" s="7">
        <v>2027</v>
      </c>
      <c r="B34" s="10" t="s">
        <v>12</v>
      </c>
      <c r="C34" s="3">
        <v>40000</v>
      </c>
    </row>
    <row r="35" spans="1:5" ht="21" customHeight="1" x14ac:dyDescent="0.2">
      <c r="A35" s="7">
        <v>2027</v>
      </c>
      <c r="B35" s="10" t="s">
        <v>13</v>
      </c>
      <c r="C35" s="3">
        <v>40000</v>
      </c>
    </row>
    <row r="36" spans="1:5" ht="21" customHeight="1" x14ac:dyDescent="0.2">
      <c r="A36" s="7">
        <v>2027</v>
      </c>
      <c r="B36" s="10" t="s">
        <v>14</v>
      </c>
      <c r="C36" s="3">
        <v>36000</v>
      </c>
    </row>
    <row r="37" spans="1:5" ht="21" customHeight="1" x14ac:dyDescent="0.2">
      <c r="A37" s="11">
        <v>2027</v>
      </c>
      <c r="B37" s="12" t="s">
        <v>15</v>
      </c>
      <c r="C37" s="4">
        <v>40000</v>
      </c>
      <c r="D37" s="5">
        <f>SUM(C26:C37)</f>
        <v>570000</v>
      </c>
      <c r="E37" t="s">
        <v>24</v>
      </c>
    </row>
    <row r="38" spans="1:5" ht="21" customHeight="1" x14ac:dyDescent="0.25">
      <c r="B38" s="19" t="s">
        <v>56</v>
      </c>
      <c r="C38" s="18">
        <f>SUM(C26:C37)</f>
        <v>570000</v>
      </c>
    </row>
    <row r="40" spans="1:5" ht="21" customHeight="1" x14ac:dyDescent="0.25">
      <c r="A40" s="7">
        <v>2025</v>
      </c>
      <c r="B40" s="22" t="s">
        <v>65</v>
      </c>
      <c r="C40" s="21">
        <f>154200+50800</f>
        <v>205000</v>
      </c>
      <c r="D40" s="5">
        <f>C40</f>
        <v>205000</v>
      </c>
      <c r="E40" t="s">
        <v>2</v>
      </c>
    </row>
    <row r="42" spans="1:5" ht="21" customHeight="1" x14ac:dyDescent="0.25">
      <c r="B42" s="17" t="s">
        <v>60</v>
      </c>
      <c r="C42" s="18">
        <f>D42</f>
        <v>4217000</v>
      </c>
      <c r="D42" s="5">
        <f>SUM(D5:D40)</f>
        <v>4217000</v>
      </c>
    </row>
    <row r="43" spans="1:5" ht="21" customHeight="1" x14ac:dyDescent="0.2">
      <c r="B43" s="29" t="s">
        <v>67</v>
      </c>
      <c r="C43" s="3">
        <v>5825000</v>
      </c>
    </row>
  </sheetData>
  <phoneticPr fontId="3" type="noConversion"/>
  <printOptions horizontalCentered="1"/>
  <pageMargins left="0.7" right="0.7" top="1.25" bottom="0.75" header="1.05" footer="0.3"/>
  <pageSetup scale="76" orientation="portrait" verticalDpi="0" r:id="rId1"/>
  <headerFooter>
    <oddHeader>&amp;C&amp;"Arial,Bold"&amp;16Project List for 2025 Park Bond</oddHeader>
    <oddFooter>&amp;L2025 Bonds/&amp;F
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GO</vt:lpstr>
      <vt:lpstr>Park</vt:lpstr>
      <vt:lpstr>GO!Print_Area</vt:lpstr>
      <vt:lpstr>Park!Print_Area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Abbott</dc:creator>
  <cp:lastModifiedBy>James Marino</cp:lastModifiedBy>
  <cp:lastPrinted>2025-08-06T20:07:03Z</cp:lastPrinted>
  <dcterms:created xsi:type="dcterms:W3CDTF">2025-08-06T13:23:48Z</dcterms:created>
  <dcterms:modified xsi:type="dcterms:W3CDTF">2025-08-12T15:38:58Z</dcterms:modified>
</cp:coreProperties>
</file>